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-REKO\reko vyroba\Z-PROBÍHAJÍCÍ\488 - Diakonie ČCE Hustopeče\Vícepráce_méněpráce\Rozpočty\Nátěry vazníků\"/>
    </mc:Choice>
  </mc:AlternateContent>
  <xr:revisionPtr revIDLastSave="0" documentId="13_ncr:11_{363F5520-3F41-4A60-AAAD-22474244DA1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23-02-2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23-02-28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23-02-28 Pol'!$A$1:$Y$39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49" i="1" l="1"/>
  <c r="J51" i="1" s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Priprava01</author>
  </authors>
  <commentList>
    <comment ref="S6" authorId="0" shapeId="0" xr:uid="{7D12BD79-74CF-492B-B707-141CF5A49B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C3ED009-E9AB-4ED4-B9F6-78183AE66E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<sst xmlns="http://schemas.openxmlformats.org/spreadsheetml/2006/main" count="243" uniqueCount="146">
  <si>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</si>
  <si>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</si>
  <si>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</si>
  <si>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</si>
  <si>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</si>
  <si>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</si>
  <si>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</si>
  <si>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</si>
  <si>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</si>
  <si>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</si>
  <si>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</si>
  <si>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</si>
  <si>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</si>
  <si>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</si>
  <si>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</si>
  <si>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</si>
  <si>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</si>
  <si>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</si>
  <si>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</si>
  <si>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</si>
  <si>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</si>
  <si>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</si>
  <si>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</si>
  <si>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</si>
  <si>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</si>
  <si>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</si>
  <si>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</si>
  <si>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</si>
  <si>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</si>
  <si>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</si>
  <si>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</si>
  <si>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</si>
  <si>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</si>
  <si>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</si>
  <si>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</si>
  <si>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</si>
  <si>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</si>
  <si>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</si>
  <si>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</si>
  <si>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</si>
  <si>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</si>
  <si>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</si>
  <si>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</si>
  <si>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23-02-28</t>
  </si>
  <si>
    <t>Nátěr vazníků a vaznic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</si>
  <si>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</si>
  <si>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</si>
  <si>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</si>
  <si>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</si>
  <si>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</si>
  <si>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</si>
  <si>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</si>
  <si>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</si>
  <si>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</si>
  <si>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</si>
  <si>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</si>
  <si>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</si>
  <si>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</si>
  <si>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</si>
  <si>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</si>
  <si>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</si>
  <si>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</si>
  <si>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</si>
  <si>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14.3.2023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</si>
  <si>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</si>
  <si>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</si>
  <si>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</si>
  <si>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</si>
  <si>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</si>
  <si>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</si>
  <si>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</si>
  <si>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</si>
  <si>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</si>
  <si>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</si>
  <si>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</si>
  <si>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</si>
  <si>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</si>
  <si>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</si>
  <si>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</si>
  <si>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</si>
  <si>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</si>
  <si>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</si>
  <si>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</si>
  <si>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</si>
  <si>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</si>
  <si>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</si>
  <si>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</si>
  <si>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</si>
  <si>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</si>
  <si>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</si>
  <si>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</si>
  <si>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</si>
  <si>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</si>
  <si>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</si>
  <si>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</si>
  <si>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</si>
  <si>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</si>
  <si>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</si>
  <si>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</si>
  <si>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</si>
  <si>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</si>
  <si>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</si>
  <si>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</si>
  <si>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941955004R00</t>
  </si>
  <si>
    <t>Lešení lehké pracovní pomocné pomocné, o výšce lešeňové podlahy přes 2,5 do 3,5 m</t>
  </si>
  <si>
    <t>m2</t>
  </si>
  <si>
    <t>RTS 23/ I</t>
  </si>
  <si>
    <t>Indiv</t>
  </si>
  <si>
    <t>Práce</t>
  </si>
  <si>
    <t>Běžná</t>
  </si>
  <si>
    <t>POL1_</t>
  </si>
  <si>
    <t>VV</t>
  </si>
  <si>
    <t>783201811R00</t>
  </si>
  <si>
    <t>Odstranění nátěrů z kovových konstrukcí oškrábáním</t>
  </si>
  <si>
    <t>vazníky ocel. trubky : 3,14*0,05*(0,58+0,5+1,05+1,0+1,28+1,3+1,75+1,64)*2*15</t>
  </si>
  <si>
    <t>zavětrování : (3,14*0,05)*4,25*2*14</t>
  </si>
  <si>
    <t>vazníky nad Hurdis : 0,27*(6,9+6,7)*2*3+0,198*(0,55+2,51+1,1+2,8)*2*3</t>
  </si>
  <si>
    <t>plechy : 0,5*0,2*2*3*2+0,3*0,3*2*6*2+0,4*0,2*2*3</t>
  </si>
  <si>
    <t>pásovina : 0,25*0,12*10*2*15</t>
  </si>
  <si>
    <t>svorník vč. plechu : 0,1*0,1*44*15</t>
  </si>
  <si>
    <t>783224900R00</t>
  </si>
  <si>
    <t>Údržba, nátěr syntetický kov. konstr.1x + 1x email</t>
  </si>
  <si>
    <t>vazníky nad Hurdis : 0,269*(6,9+6,7)*2*3+0,198*(0,55+2,51+1,1+2,8)*2*3</t>
  </si>
  <si>
    <t>783424140R00</t>
  </si>
  <si>
    <t>Nátěr syntetický potrubí do DN 50 mm  Z + 1x email</t>
  </si>
  <si>
    <t>m</t>
  </si>
  <si>
    <t>vazníky ocel. trubky : (0,58+0,5+1,05+1,0+1,28+1,3+1,75+1,64)*2*15</t>
  </si>
  <si>
    <t>zavětrování : 4,25*2*14</t>
  </si>
  <si>
    <t>783782212R00</t>
  </si>
  <si>
    <t>Nátěr tesařských konstrukcí Bochemitem Opti F 2x</t>
  </si>
  <si>
    <t>spodní pásnice vazníků : (0,13*2+2*0,14+2*0,06)*(12,3+0,55*2)*15</t>
  </si>
  <si>
    <t>horní pásnice vazníků : (0,12*2+0,02*4+0,14*2+0,06*4)*6,95*2*15</t>
  </si>
  <si>
    <t>horní vaznice pod plechem : 2*(0,095+0,145)*41,15*14</t>
  </si>
  <si>
    <t>spodní vaznice - fošny nad heraklitem : 2*(0,045+0,13)*41,11*12</t>
  </si>
  <si>
    <t>bednění v uložení vazníků : 0,5*4*15</t>
  </si>
  <si>
    <t>horní vaznice pod plechem - nad hurdis : 2*(0,12+0,14)*8,8*(5+5)</t>
  </si>
  <si>
    <t>784011111R00</t>
  </si>
  <si>
    <t>Oprášení/ometení podkladu</t>
  </si>
  <si>
    <t>dřevěné konstrukce : 832,75</t>
  </si>
  <si>
    <t>ocelové konstrukce : 111,28448</t>
  </si>
  <si>
    <t>R783-01</t>
  </si>
  <si>
    <t>Nátěr ocelových svorníků s podložkou</t>
  </si>
  <si>
    <t>ks</t>
  </si>
  <si>
    <t>Vlastní</t>
  </si>
  <si>
    <t>44*15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</si>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</sst>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50</v>
      </c>
      <c r="E2" s="114" t="s">
        <v>51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8694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52</v>
      </c>
      <c r="E5" s="91"/>
      <c r="F5" s="91"/>
      <c r="G5" s="91"/>
      <c r="H5" s="18" t="s">
        <v>42</v>
      </c>
      <c r="I5" s="130" t="s">
        <v>56</v>
      </c>
      <c r="J5" s="8"/>
    </row>
    <row r="6" spans="1:15" ht="15.75" customHeight="1" x14ac:dyDescent="0.2">
      <c r="A6" s="2"/>
      <c r="B6" s="28"/>
      <c r="C6" s="55"/>
      <c r="D6" s="110" t="s">
        <v>53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55</v>
      </c>
      <c r="E7" s="129" t="s">
        <v>54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 t="s">
        <v>57</v>
      </c>
      <c r="E11" s="131"/>
      <c r="F11" s="131"/>
      <c r="G11" s="131"/>
      <c r="H11" s="18" t="s">
        <v>42</v>
      </c>
      <c r="I11" s="130" t="s">
        <v>61</v>
      </c>
      <c r="J11" s="8"/>
    </row>
    <row r="12" spans="1:15" ht="15.75" customHeight="1" x14ac:dyDescent="0.2">
      <c r="A12" s="2"/>
      <c r="B12" s="28"/>
      <c r="C12" s="55"/>
      <c r="D12" s="132" t="s">
        <v>58</v>
      </c>
      <c r="E12" s="132"/>
      <c r="F12" s="132"/>
      <c r="G12" s="132"/>
      <c r="H12" s="18" t="s">
        <v>36</v>
      </c>
      <c r="I12" s="130" t="s">
        <v>62</v>
      </c>
      <c r="J12" s="8"/>
    </row>
    <row r="13" spans="1:15" ht="15.75" customHeight="1" x14ac:dyDescent="0.2">
      <c r="A13" s="2"/>
      <c r="B13" s="29"/>
      <c r="C13" s="56"/>
      <c r="D13" s="109" t="s">
        <v>60</v>
      </c>
      <c r="E13" s="133" t="s">
        <v>59</v>
      </c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15000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113485.52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">
      <c r="A19" s="196" t="s">
        <v>73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">
      <c r="A20" s="196" t="s">
        <v>74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128485.52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97"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40">
        <v>128485.52</v>
      </c>
      <c r="H25" s="241"/>
      <c r="I25" s="24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26981.96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v>128485.52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/>
      <c r="B29" s="165" t="s">
        <v>37</v>
      </c>
      <c r="C29" s="172"/>
      <c r="D29" s="172"/>
      <c r="E29" s="172"/>
      <c r="F29" s="173"/>
      <c r="G29" s="169">
        <v>155467.48000000001</v>
      </c>
      <c r="H29" s="169"/>
      <c r="I29" s="169"/>
      <c r="J29" s="174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64</v>
      </c>
      <c r="C39" s="147"/>
      <c r="D39" s="147"/>
      <c r="E39" s="147"/>
      <c r="F39" s="148">
        <v>0</v>
      </c>
      <c r="G39" s="149">
        <v>128485.52</v>
      </c>
      <c r="H39" s="150">
        <v>26981.96</v>
      </c>
      <c r="I39" s="150">
        <v>155467.48000000001</v>
      </c>
      <c r="J39" s="151">
        <f>IF(CenaCelkemVypocet=0,"",I39/CenaCelkemVypocet*100)</f>
        <v>100</v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v>0</v>
      </c>
      <c r="G40" s="155">
        <v>128485.52</v>
      </c>
      <c r="H40" s="155">
        <v>26981.96</v>
      </c>
      <c r="I40" s="155">
        <v>155467.48000000001</v>
      </c>
      <c r="J40" s="156">
        <f>IF(CenaCelkemVypocet=0,"",I40/CenaCelkemVypocet*100)</f>
        <v>100</v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v>0</v>
      </c>
      <c r="G41" s="150">
        <v>128485.52</v>
      </c>
      <c r="H41" s="150">
        <v>26981.96</v>
      </c>
      <c r="I41" s="150">
        <v>155467.48000000001</v>
      </c>
      <c r="J41" s="151">
        <f>IF(CenaCelkemVypocet=0,"",I41/CenaCelkemVypocet*100)</f>
        <v>100</v>
      </c>
    </row>
    <row r="42" spans="1:10" ht="25.5" hidden="1" customHeight="1" x14ac:dyDescent="0.2">
      <c r="A42" s="136"/>
      <c r="B42" s="159" t="s">
        <v>65</v>
      </c>
      <c r="C42" s="160"/>
      <c r="D42" s="160"/>
      <c r="E42" s="161"/>
      <c r="F42" s="162">
        <f>SUMIF(A39:A41,"=1",F39:F41)</f>
        <v>0</v>
      </c>
      <c r="G42" s="163">
        <f>SUMIF(A39:A41,"=1",G39:G41)</f>
        <v>128485.52</v>
      </c>
      <c r="H42" s="163">
        <f>SUMIF(A39:A41,"=1",H39:H41)</f>
        <v>26981.96</v>
      </c>
      <c r="I42" s="163">
        <f>SUMIF(A39:A41,"=1",I39:I41)</f>
        <v>155467.48000000001</v>
      </c>
      <c r="J42" s="164">
        <f>SUMIF(A39:A41,"=1",J39:J41)</f>
        <v>100</v>
      </c>
    </row>
    <row r="46" spans="1:10" ht="15.75" x14ac:dyDescent="0.25">
      <c r="B46" s="175" t="s">
        <v>67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68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69</v>
      </c>
      <c r="C49" s="184" t="s">
        <v>70</v>
      </c>
      <c r="D49" s="185"/>
      <c r="E49" s="185"/>
      <c r="F49" s="194" t="s">
        <v>26</v>
      </c>
      <c r="G49" s="186"/>
      <c r="H49" s="186"/>
      <c r="I49" s="186">
        <v>15000</v>
      </c>
      <c r="J49" s="191">
        <f>IF(I51=0,"",I49/I51*100)</f>
        <v>11.67446728627475</v>
      </c>
    </row>
    <row r="50" spans="1:10" ht="36.75" customHeight="1" x14ac:dyDescent="0.2">
      <c r="A50" s="178"/>
      <c r="B50" s="183" t="s">
        <v>71</v>
      </c>
      <c r="C50" s="184" t="s">
        <v>72</v>
      </c>
      <c r="D50" s="185"/>
      <c r="E50" s="185"/>
      <c r="F50" s="194" t="s">
        <v>27</v>
      </c>
      <c r="G50" s="186"/>
      <c r="H50" s="186"/>
      <c r="I50" s="186">
        <v>113485.52</v>
      </c>
      <c r="J50" s="191">
        <f>IF(I51=0,"",I50/I51*100)</f>
        <v>88.325532713725252</v>
      </c>
    </row>
    <row r="51" spans="1:10" ht="25.5" customHeight="1" x14ac:dyDescent="0.2">
      <c r="A51" s="179"/>
      <c r="B51" s="187" t="s">
        <v>1</v>
      </c>
      <c r="C51" s="188"/>
      <c r="D51" s="189"/>
      <c r="E51" s="189"/>
      <c r="F51" s="195"/>
      <c r="G51" s="190"/>
      <c r="H51" s="190"/>
      <c r="I51" s="190">
        <f>SUM(I49:I50)</f>
        <v>128485.52</v>
      </c>
      <c r="J51" s="192">
        <f>SUM(J49:J50)</f>
        <v>100</v>
      </c>
    </row>
    <row r="52" spans="1:10" x14ac:dyDescent="0.2">
      <c r="F52" s="135"/>
      <c r="G52" s="135"/>
      <c r="H52" s="135"/>
      <c r="I52" s="135"/>
      <c r="J52" s="193"/>
    </row>
    <row r="53" spans="1:10" x14ac:dyDescent="0.2">
      <c r="F53" s="135"/>
      <c r="G53" s="135"/>
      <c r="H53" s="135"/>
      <c r="I53" s="135"/>
      <c r="J53" s="193"/>
    </row>
    <row r="54" spans="1:10" x14ac:dyDescent="0.2">
      <c r="F54" s="135"/>
      <c r="G54" s="135"/>
      <c r="H54" s="135"/>
      <c r="I54" s="135"/>
      <c r="J54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6BFB9-6C02-4781-938F-1468EADFC593}">
  <sheetPr>
    <outlinePr summaryBelow="0"/>
  </sheetPr>
  <dimension ref="A1:BH5000"/>
  <sheetViews>
    <sheetView workbookViewId="0">
      <pane ySplit="7" topLeftCell="A8" activePane="bottomLeft" state="frozen"/>
      <selection pane="bottomLeft" activeCell="AR15" sqref="AR15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75</v>
      </c>
    </row>
    <row r="2" spans="1:60" ht="24.95" customHeight="1" x14ac:dyDescent="0.2">
      <c r="A2" s="198" t="s">
        <v>8</v>
      </c>
      <c r="B2" s="49" t="s">
        <v>50</v>
      </c>
      <c r="C2" s="201" t="s">
        <v>51</v>
      </c>
      <c r="D2" s="199"/>
      <c r="E2" s="199"/>
      <c r="F2" s="199"/>
      <c r="G2" s="200"/>
      <c r="AG2" t="s">
        <v>76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76</v>
      </c>
      <c r="AG3" t="s">
        <v>77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78</v>
      </c>
    </row>
    <row r="5" spans="1:60" x14ac:dyDescent="0.2">
      <c r="D5" s="10"/>
    </row>
    <row r="6" spans="1:60" ht="38.25" x14ac:dyDescent="0.2">
      <c r="A6" s="208" t="s">
        <v>79</v>
      </c>
      <c r="B6" s="210" t="s">
        <v>80</v>
      </c>
      <c r="C6" s="210" t="s">
        <v>81</v>
      </c>
      <c r="D6" s="209" t="s">
        <v>82</v>
      </c>
      <c r="E6" s="208" t="s">
        <v>83</v>
      </c>
      <c r="F6" s="207" t="s">
        <v>84</v>
      </c>
      <c r="G6" s="208" t="s">
        <v>31</v>
      </c>
      <c r="H6" s="211" t="s">
        <v>32</v>
      </c>
      <c r="I6" s="211" t="s">
        <v>85</v>
      </c>
      <c r="J6" s="211" t="s">
        <v>33</v>
      </c>
      <c r="K6" s="211" t="s">
        <v>86</v>
      </c>
      <c r="L6" s="211" t="s">
        <v>87</v>
      </c>
      <c r="M6" s="211" t="s">
        <v>88</v>
      </c>
      <c r="N6" s="211" t="s">
        <v>89</v>
      </c>
      <c r="O6" s="211" t="s">
        <v>90</v>
      </c>
      <c r="P6" s="211" t="s">
        <v>91</v>
      </c>
      <c r="Q6" s="211" t="s">
        <v>92</v>
      </c>
      <c r="R6" s="211" t="s">
        <v>93</v>
      </c>
      <c r="S6" s="211" t="s">
        <v>94</v>
      </c>
      <c r="T6" s="211" t="s">
        <v>95</v>
      </c>
      <c r="U6" s="211" t="s">
        <v>96</v>
      </c>
      <c r="V6" s="211" t="s">
        <v>97</v>
      </c>
      <c r="W6" s="211" t="s">
        <v>98</v>
      </c>
      <c r="X6" s="211" t="s">
        <v>99</v>
      </c>
      <c r="Y6" s="211" t="s">
        <v>100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3" t="s">
        <v>101</v>
      </c>
      <c r="B8" s="224" t="s">
        <v>69</v>
      </c>
      <c r="C8" s="235" t="s">
        <v>70</v>
      </c>
      <c r="D8" s="225"/>
      <c r="E8" s="226"/>
      <c r="F8" s="227"/>
      <c r="G8" s="228">
        <v>15000</v>
      </c>
      <c r="H8" s="222"/>
      <c r="I8" s="222">
        <v>6005.5</v>
      </c>
      <c r="J8" s="222"/>
      <c r="K8" s="222">
        <v>8994.5</v>
      </c>
      <c r="L8" s="222"/>
      <c r="M8" s="222"/>
      <c r="N8" s="221"/>
      <c r="O8" s="221"/>
      <c r="P8" s="221"/>
      <c r="Q8" s="221"/>
      <c r="R8" s="222"/>
      <c r="S8" s="222"/>
      <c r="T8" s="222"/>
      <c r="U8" s="222"/>
      <c r="V8" s="222"/>
      <c r="W8" s="222"/>
      <c r="X8" s="222"/>
      <c r="Y8" s="222"/>
      <c r="AG8" t="s">
        <v>102</v>
      </c>
    </row>
    <row r="9" spans="1:60" ht="22.5" x14ac:dyDescent="0.2">
      <c r="A9" s="229">
        <v>1</v>
      </c>
      <c r="B9" s="230" t="s">
        <v>103</v>
      </c>
      <c r="C9" s="236" t="s">
        <v>104</v>
      </c>
      <c r="D9" s="231" t="s">
        <v>105</v>
      </c>
      <c r="E9" s="232">
        <v>50</v>
      </c>
      <c r="F9" s="233">
        <v>300</v>
      </c>
      <c r="G9" s="234">
        <v>15000</v>
      </c>
      <c r="H9" s="218">
        <v>120.11</v>
      </c>
      <c r="I9" s="218">
        <v>6005.5</v>
      </c>
      <c r="J9" s="218">
        <v>179.89</v>
      </c>
      <c r="K9" s="218">
        <v>8994.5</v>
      </c>
      <c r="L9" s="218">
        <v>21</v>
      </c>
      <c r="M9" s="218">
        <v>18150</v>
      </c>
      <c r="N9" s="217">
        <v>6.3499999999999997E-3</v>
      </c>
      <c r="O9" s="217">
        <v>0.3175</v>
      </c>
      <c r="P9" s="217">
        <v>0</v>
      </c>
      <c r="Q9" s="217">
        <v>0</v>
      </c>
      <c r="R9" s="218"/>
      <c r="S9" s="218" t="s">
        <v>106</v>
      </c>
      <c r="T9" s="218" t="s">
        <v>107</v>
      </c>
      <c r="U9" s="218">
        <v>0.26</v>
      </c>
      <c r="V9" s="218">
        <v>13</v>
      </c>
      <c r="W9" s="218"/>
      <c r="X9" s="218" t="s">
        <v>108</v>
      </c>
      <c r="Y9" s="218" t="s">
        <v>109</v>
      </c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5"/>
      <c r="B10" s="216"/>
      <c r="C10" s="237"/>
      <c r="D10" s="219"/>
      <c r="E10" s="220"/>
      <c r="F10" s="218"/>
      <c r="G10" s="218"/>
      <c r="H10" s="218"/>
      <c r="I10" s="218"/>
      <c r="J10" s="218"/>
      <c r="K10" s="218"/>
      <c r="L10" s="218"/>
      <c r="M10" s="218"/>
      <c r="N10" s="217"/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3" t="s">
        <v>101</v>
      </c>
      <c r="B11" s="224" t="s">
        <v>71</v>
      </c>
      <c r="C11" s="235" t="s">
        <v>72</v>
      </c>
      <c r="D11" s="225"/>
      <c r="E11" s="226"/>
      <c r="F11" s="227"/>
      <c r="G11" s="228">
        <v>113485.52</v>
      </c>
      <c r="H11" s="222"/>
      <c r="I11" s="222">
        <v>17182.490000000002</v>
      </c>
      <c r="J11" s="222"/>
      <c r="K11" s="222">
        <v>96303.03</v>
      </c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AG11" t="s">
        <v>102</v>
      </c>
    </row>
    <row r="12" spans="1:60" ht="22.5" x14ac:dyDescent="0.2">
      <c r="A12" s="229">
        <v>2</v>
      </c>
      <c r="B12" s="230" t="s">
        <v>112</v>
      </c>
      <c r="C12" s="236" t="s">
        <v>113</v>
      </c>
      <c r="D12" s="231" t="s">
        <v>105</v>
      </c>
      <c r="E12" s="232">
        <v>111.28448</v>
      </c>
      <c r="F12" s="233">
        <v>32.700000000000003</v>
      </c>
      <c r="G12" s="234">
        <v>3639</v>
      </c>
      <c r="H12" s="218">
        <v>1.68</v>
      </c>
      <c r="I12" s="218">
        <v>186.95792639999999</v>
      </c>
      <c r="J12" s="218">
        <v>31.02</v>
      </c>
      <c r="K12" s="218">
        <v>3452.0445696000002</v>
      </c>
      <c r="L12" s="218">
        <v>21</v>
      </c>
      <c r="M12" s="218">
        <v>4403.1899999999996</v>
      </c>
      <c r="N12" s="217">
        <v>1.0000000000000001E-5</v>
      </c>
      <c r="O12" s="217">
        <v>1.1128448E-3</v>
      </c>
      <c r="P12" s="217">
        <v>0</v>
      </c>
      <c r="Q12" s="217">
        <v>0</v>
      </c>
      <c r="R12" s="218"/>
      <c r="S12" s="218" t="s">
        <v>106</v>
      </c>
      <c r="T12" s="218" t="s">
        <v>106</v>
      </c>
      <c r="U12" s="218">
        <v>7.1999999999999995E-2</v>
      </c>
      <c r="V12" s="218">
        <v>8.0124825599999987</v>
      </c>
      <c r="W12" s="218"/>
      <c r="X12" s="218" t="s">
        <v>108</v>
      </c>
      <c r="Y12" s="218" t="s">
        <v>109</v>
      </c>
      <c r="Z12" s="212"/>
      <c r="AA12" s="212"/>
      <c r="AB12" s="212"/>
      <c r="AC12" s="212"/>
      <c r="AD12" s="212"/>
      <c r="AE12" s="212"/>
      <c r="AF12" s="212"/>
      <c r="AG12" s="212" t="s">
        <v>110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15"/>
      <c r="B13" s="216"/>
      <c r="C13" s="237" t="s">
        <v>114</v>
      </c>
      <c r="D13" s="219"/>
      <c r="E13" s="220">
        <v>42.860999999999997</v>
      </c>
      <c r="F13" s="218"/>
      <c r="G13" s="218"/>
      <c r="H13" s="218"/>
      <c r="I13" s="218"/>
      <c r="J13" s="218"/>
      <c r="K13" s="218"/>
      <c r="L13" s="218"/>
      <c r="M13" s="218"/>
      <c r="N13" s="217"/>
      <c r="O13" s="217"/>
      <c r="P13" s="217"/>
      <c r="Q13" s="217"/>
      <c r="R13" s="218"/>
      <c r="S13" s="218"/>
      <c r="T13" s="218"/>
      <c r="U13" s="218"/>
      <c r="V13" s="218"/>
      <c r="W13" s="218"/>
      <c r="X13" s="218"/>
      <c r="Y13" s="218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5"/>
      <c r="B14" s="216"/>
      <c r="C14" s="237" t="s">
        <v>115</v>
      </c>
      <c r="D14" s="219"/>
      <c r="E14" s="220">
        <v>18.683</v>
      </c>
      <c r="F14" s="218"/>
      <c r="G14" s="218"/>
      <c r="H14" s="218"/>
      <c r="I14" s="218"/>
      <c r="J14" s="218"/>
      <c r="K14" s="218"/>
      <c r="L14" s="218"/>
      <c r="M14" s="218"/>
      <c r="N14" s="217"/>
      <c r="O14" s="217"/>
      <c r="P14" s="217"/>
      <c r="Q14" s="217"/>
      <c r="R14" s="218"/>
      <c r="S14" s="218"/>
      <c r="T14" s="218"/>
      <c r="U14" s="218"/>
      <c r="V14" s="218"/>
      <c r="W14" s="218"/>
      <c r="X14" s="218"/>
      <c r="Y14" s="218"/>
      <c r="Z14" s="212"/>
      <c r="AA14" s="212"/>
      <c r="AB14" s="212"/>
      <c r="AC14" s="212"/>
      <c r="AD14" s="212"/>
      <c r="AE14" s="212"/>
      <c r="AF14" s="212"/>
      <c r="AG14" s="212" t="s">
        <v>111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2" x14ac:dyDescent="0.2">
      <c r="A15" s="215"/>
      <c r="B15" s="216"/>
      <c r="C15" s="237" t="s">
        <v>116</v>
      </c>
      <c r="D15" s="219"/>
      <c r="E15" s="220">
        <v>30.30048</v>
      </c>
      <c r="F15" s="218"/>
      <c r="G15" s="218"/>
      <c r="H15" s="218"/>
      <c r="I15" s="218"/>
      <c r="J15" s="218"/>
      <c r="K15" s="218"/>
      <c r="L15" s="218"/>
      <c r="M15" s="218"/>
      <c r="N15" s="217"/>
      <c r="O15" s="217"/>
      <c r="P15" s="217"/>
      <c r="Q15" s="217"/>
      <c r="R15" s="218"/>
      <c r="S15" s="218"/>
      <c r="T15" s="218"/>
      <c r="U15" s="218"/>
      <c r="V15" s="218"/>
      <c r="W15" s="218"/>
      <c r="X15" s="218"/>
      <c r="Y15" s="218"/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5"/>
      <c r="B16" s="216"/>
      <c r="C16" s="237" t="s">
        <v>117</v>
      </c>
      <c r="D16" s="219"/>
      <c r="E16" s="220">
        <v>3.84</v>
      </c>
      <c r="F16" s="218"/>
      <c r="G16" s="218"/>
      <c r="H16" s="218"/>
      <c r="I16" s="218"/>
      <c r="J16" s="218"/>
      <c r="K16" s="218"/>
      <c r="L16" s="218"/>
      <c r="M16" s="218"/>
      <c r="N16" s="217"/>
      <c r="O16" s="217"/>
      <c r="P16" s="217"/>
      <c r="Q16" s="217"/>
      <c r="R16" s="218"/>
      <c r="S16" s="218"/>
      <c r="T16" s="218"/>
      <c r="U16" s="218"/>
      <c r="V16" s="218"/>
      <c r="W16" s="218"/>
      <c r="X16" s="218"/>
      <c r="Y16" s="218"/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5"/>
      <c r="B17" s="216"/>
      <c r="C17" s="237" t="s">
        <v>118</v>
      </c>
      <c r="D17" s="219"/>
      <c r="E17" s="220">
        <v>9</v>
      </c>
      <c r="F17" s="218"/>
      <c r="G17" s="218"/>
      <c r="H17" s="218"/>
      <c r="I17" s="218"/>
      <c r="J17" s="218"/>
      <c r="K17" s="218"/>
      <c r="L17" s="218"/>
      <c r="M17" s="218"/>
      <c r="N17" s="217"/>
      <c r="O17" s="217"/>
      <c r="P17" s="217"/>
      <c r="Q17" s="217"/>
      <c r="R17" s="218"/>
      <c r="S17" s="218"/>
      <c r="T17" s="218"/>
      <c r="U17" s="218"/>
      <c r="V17" s="218"/>
      <c r="W17" s="218"/>
      <c r="X17" s="218"/>
      <c r="Y17" s="218"/>
      <c r="Z17" s="212"/>
      <c r="AA17" s="212"/>
      <c r="AB17" s="212"/>
      <c r="AC17" s="212"/>
      <c r="AD17" s="212"/>
      <c r="AE17" s="212"/>
      <c r="AF17" s="212"/>
      <c r="AG17" s="212" t="s">
        <v>111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5"/>
      <c r="B18" s="216"/>
      <c r="C18" s="237" t="s">
        <v>119</v>
      </c>
      <c r="D18" s="219"/>
      <c r="E18" s="220">
        <v>6.6</v>
      </c>
      <c r="F18" s="218"/>
      <c r="G18" s="218"/>
      <c r="H18" s="218"/>
      <c r="I18" s="218"/>
      <c r="J18" s="218"/>
      <c r="K18" s="218"/>
      <c r="L18" s="218"/>
      <c r="M18" s="218"/>
      <c r="N18" s="217"/>
      <c r="O18" s="217"/>
      <c r="P18" s="217"/>
      <c r="Q18" s="217"/>
      <c r="R18" s="218"/>
      <c r="S18" s="218"/>
      <c r="T18" s="218"/>
      <c r="U18" s="218"/>
      <c r="V18" s="218"/>
      <c r="W18" s="218"/>
      <c r="X18" s="218"/>
      <c r="Y18" s="218"/>
      <c r="Z18" s="212"/>
      <c r="AA18" s="212"/>
      <c r="AB18" s="212"/>
      <c r="AC18" s="212"/>
      <c r="AD18" s="212"/>
      <c r="AE18" s="212"/>
      <c r="AF18" s="212"/>
      <c r="AG18" s="212" t="s">
        <v>111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">
      <c r="A19" s="229">
        <v>3</v>
      </c>
      <c r="B19" s="230" t="s">
        <v>120</v>
      </c>
      <c r="C19" s="236" t="s">
        <v>121</v>
      </c>
      <c r="D19" s="231" t="s">
        <v>105</v>
      </c>
      <c r="E19" s="232">
        <v>43.058880000000002</v>
      </c>
      <c r="F19" s="233">
        <v>193.5</v>
      </c>
      <c r="G19" s="234">
        <v>8331.89</v>
      </c>
      <c r="H19" s="218">
        <v>36.090000000000003</v>
      </c>
      <c r="I19" s="218">
        <v>1553.9949792000002</v>
      </c>
      <c r="J19" s="218">
        <v>157.41</v>
      </c>
      <c r="K19" s="218">
        <v>6777.8983008000005</v>
      </c>
      <c r="L19" s="218">
        <v>21</v>
      </c>
      <c r="M19" s="218">
        <v>10081.586899999998</v>
      </c>
      <c r="N19" s="217">
        <v>2.5000000000000001E-4</v>
      </c>
      <c r="O19" s="217">
        <v>1.076472E-2</v>
      </c>
      <c r="P19" s="217">
        <v>0</v>
      </c>
      <c r="Q19" s="217">
        <v>0</v>
      </c>
      <c r="R19" s="218"/>
      <c r="S19" s="218" t="s">
        <v>106</v>
      </c>
      <c r="T19" s="218" t="s">
        <v>106</v>
      </c>
      <c r="U19" s="218">
        <v>0.30599999999999999</v>
      </c>
      <c r="V19" s="218">
        <v>13.17601728</v>
      </c>
      <c r="W19" s="218"/>
      <c r="X19" s="218" t="s">
        <v>108</v>
      </c>
      <c r="Y19" s="218" t="s">
        <v>109</v>
      </c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5"/>
      <c r="B20" s="216"/>
      <c r="C20" s="237" t="s">
        <v>122</v>
      </c>
      <c r="D20" s="219"/>
      <c r="E20" s="220">
        <v>30.218879999999999</v>
      </c>
      <c r="F20" s="218"/>
      <c r="G20" s="218"/>
      <c r="H20" s="218"/>
      <c r="I20" s="218"/>
      <c r="J20" s="218"/>
      <c r="K20" s="218"/>
      <c r="L20" s="218"/>
      <c r="M20" s="218"/>
      <c r="N20" s="217"/>
      <c r="O20" s="217"/>
      <c r="P20" s="217"/>
      <c r="Q20" s="217"/>
      <c r="R20" s="218"/>
      <c r="S20" s="218"/>
      <c r="T20" s="218"/>
      <c r="U20" s="218"/>
      <c r="V20" s="218"/>
      <c r="W20" s="218"/>
      <c r="X20" s="218"/>
      <c r="Y20" s="218"/>
      <c r="Z20" s="212"/>
      <c r="AA20" s="212"/>
      <c r="AB20" s="212"/>
      <c r="AC20" s="212"/>
      <c r="AD20" s="212"/>
      <c r="AE20" s="212"/>
      <c r="AF20" s="212"/>
      <c r="AG20" s="212" t="s">
        <v>111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5"/>
      <c r="B21" s="216"/>
      <c r="C21" s="237" t="s">
        <v>117</v>
      </c>
      <c r="D21" s="219"/>
      <c r="E21" s="220">
        <v>3.84</v>
      </c>
      <c r="F21" s="218"/>
      <c r="G21" s="218"/>
      <c r="H21" s="218"/>
      <c r="I21" s="218"/>
      <c r="J21" s="218"/>
      <c r="K21" s="218"/>
      <c r="L21" s="218"/>
      <c r="M21" s="218"/>
      <c r="N21" s="217"/>
      <c r="O21" s="217"/>
      <c r="P21" s="217"/>
      <c r="Q21" s="217"/>
      <c r="R21" s="218"/>
      <c r="S21" s="218"/>
      <c r="T21" s="218"/>
      <c r="U21" s="218"/>
      <c r="V21" s="218"/>
      <c r="W21" s="218"/>
      <c r="X21" s="218"/>
      <c r="Y21" s="218"/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5"/>
      <c r="B22" s="216"/>
      <c r="C22" s="237" t="s">
        <v>118</v>
      </c>
      <c r="D22" s="219"/>
      <c r="E22" s="220">
        <v>9</v>
      </c>
      <c r="F22" s="218"/>
      <c r="G22" s="218"/>
      <c r="H22" s="218"/>
      <c r="I22" s="218"/>
      <c r="J22" s="218"/>
      <c r="K22" s="218"/>
      <c r="L22" s="218"/>
      <c r="M22" s="218"/>
      <c r="N22" s="217"/>
      <c r="O22" s="217"/>
      <c r="P22" s="217"/>
      <c r="Q22" s="217"/>
      <c r="R22" s="218"/>
      <c r="S22" s="218"/>
      <c r="T22" s="218"/>
      <c r="U22" s="218"/>
      <c r="V22" s="218"/>
      <c r="W22" s="218"/>
      <c r="X22" s="218"/>
      <c r="Y22" s="218"/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29">
        <v>4</v>
      </c>
      <c r="B23" s="230" t="s">
        <v>123</v>
      </c>
      <c r="C23" s="236" t="s">
        <v>124</v>
      </c>
      <c r="D23" s="231" t="s">
        <v>125</v>
      </c>
      <c r="E23" s="232">
        <v>392</v>
      </c>
      <c r="F23" s="233">
        <v>59.1</v>
      </c>
      <c r="G23" s="234">
        <v>23167.200000000001</v>
      </c>
      <c r="H23" s="218">
        <v>11.69</v>
      </c>
      <c r="I23" s="218">
        <v>4582.4799999999996</v>
      </c>
      <c r="J23" s="218">
        <v>47.41</v>
      </c>
      <c r="K23" s="218">
        <v>18584.719999999998</v>
      </c>
      <c r="L23" s="218">
        <v>21</v>
      </c>
      <c r="M23" s="218">
        <v>28032.312000000002</v>
      </c>
      <c r="N23" s="217">
        <v>6.9999999999999994E-5</v>
      </c>
      <c r="O23" s="217">
        <v>2.7439999999999999E-2</v>
      </c>
      <c r="P23" s="217">
        <v>0</v>
      </c>
      <c r="Q23" s="217">
        <v>0</v>
      </c>
      <c r="R23" s="218"/>
      <c r="S23" s="218" t="s">
        <v>106</v>
      </c>
      <c r="T23" s="218" t="s">
        <v>106</v>
      </c>
      <c r="U23" s="218">
        <v>8.6999999999999994E-2</v>
      </c>
      <c r="V23" s="218">
        <v>34.103999999999999</v>
      </c>
      <c r="W23" s="218"/>
      <c r="X23" s="218" t="s">
        <v>108</v>
      </c>
      <c r="Y23" s="218" t="s">
        <v>109</v>
      </c>
      <c r="Z23" s="212"/>
      <c r="AA23" s="212"/>
      <c r="AB23" s="212"/>
      <c r="AC23" s="212"/>
      <c r="AD23" s="212"/>
      <c r="AE23" s="212"/>
      <c r="AF23" s="212"/>
      <c r="AG23" s="212" t="s">
        <v>110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5"/>
      <c r="B24" s="216"/>
      <c r="C24" s="237" t="s">
        <v>126</v>
      </c>
      <c r="D24" s="219"/>
      <c r="E24" s="220">
        <v>273</v>
      </c>
      <c r="F24" s="218"/>
      <c r="G24" s="218"/>
      <c r="H24" s="218"/>
      <c r="I24" s="218"/>
      <c r="J24" s="218"/>
      <c r="K24" s="218"/>
      <c r="L24" s="218"/>
      <c r="M24" s="218"/>
      <c r="N24" s="217"/>
      <c r="O24" s="217"/>
      <c r="P24" s="217"/>
      <c r="Q24" s="217"/>
      <c r="R24" s="218"/>
      <c r="S24" s="218"/>
      <c r="T24" s="218"/>
      <c r="U24" s="218"/>
      <c r="V24" s="218"/>
      <c r="W24" s="218"/>
      <c r="X24" s="218"/>
      <c r="Y24" s="218"/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5"/>
      <c r="B25" s="216"/>
      <c r="C25" s="237" t="s">
        <v>127</v>
      </c>
      <c r="D25" s="219"/>
      <c r="E25" s="220">
        <v>119</v>
      </c>
      <c r="F25" s="218"/>
      <c r="G25" s="218"/>
      <c r="H25" s="218"/>
      <c r="I25" s="218"/>
      <c r="J25" s="218"/>
      <c r="K25" s="218"/>
      <c r="L25" s="218"/>
      <c r="M25" s="218"/>
      <c r="N25" s="217"/>
      <c r="O25" s="217"/>
      <c r="P25" s="217"/>
      <c r="Q25" s="217"/>
      <c r="R25" s="218"/>
      <c r="S25" s="218"/>
      <c r="T25" s="218"/>
      <c r="U25" s="218"/>
      <c r="V25" s="218"/>
      <c r="W25" s="218"/>
      <c r="X25" s="218"/>
      <c r="Y25" s="218"/>
      <c r="Z25" s="212"/>
      <c r="AA25" s="212"/>
      <c r="AB25" s="212"/>
      <c r="AC25" s="212"/>
      <c r="AD25" s="212"/>
      <c r="AE25" s="212"/>
      <c r="AF25" s="212"/>
      <c r="AG25" s="212" t="s">
        <v>111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9">
        <v>5</v>
      </c>
      <c r="B26" s="230" t="s">
        <v>128</v>
      </c>
      <c r="C26" s="236" t="s">
        <v>129</v>
      </c>
      <c r="D26" s="231" t="s">
        <v>105</v>
      </c>
      <c r="E26" s="232">
        <v>832.75</v>
      </c>
      <c r="F26" s="233">
        <v>78</v>
      </c>
      <c r="G26" s="234">
        <v>64954.5</v>
      </c>
      <c r="H26" s="218">
        <v>13.04</v>
      </c>
      <c r="I26" s="218">
        <v>10859.06</v>
      </c>
      <c r="J26" s="218">
        <v>64.959999999999994</v>
      </c>
      <c r="K26" s="218">
        <v>54095.439999999995</v>
      </c>
      <c r="L26" s="218">
        <v>21</v>
      </c>
      <c r="M26" s="218">
        <v>78594.945000000007</v>
      </c>
      <c r="N26" s="217">
        <v>1.6000000000000001E-4</v>
      </c>
      <c r="O26" s="217">
        <v>0.13324</v>
      </c>
      <c r="P26" s="217">
        <v>0</v>
      </c>
      <c r="Q26" s="217">
        <v>0</v>
      </c>
      <c r="R26" s="218"/>
      <c r="S26" s="218" t="s">
        <v>106</v>
      </c>
      <c r="T26" s="218" t="s">
        <v>106</v>
      </c>
      <c r="U26" s="218">
        <v>0.15</v>
      </c>
      <c r="V26" s="218">
        <v>124.91249999999999</v>
      </c>
      <c r="W26" s="218"/>
      <c r="X26" s="218" t="s">
        <v>108</v>
      </c>
      <c r="Y26" s="218" t="s">
        <v>109</v>
      </c>
      <c r="Z26" s="212"/>
      <c r="AA26" s="212"/>
      <c r="AB26" s="212"/>
      <c r="AC26" s="212"/>
      <c r="AD26" s="212"/>
      <c r="AE26" s="212"/>
      <c r="AF26" s="212"/>
      <c r="AG26" s="212" t="s">
        <v>110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5"/>
      <c r="B27" s="216"/>
      <c r="C27" s="237" t="s">
        <v>130</v>
      </c>
      <c r="D27" s="219"/>
      <c r="E27" s="220">
        <v>132.66</v>
      </c>
      <c r="F27" s="218"/>
      <c r="G27" s="218"/>
      <c r="H27" s="218"/>
      <c r="I27" s="218"/>
      <c r="J27" s="218"/>
      <c r="K27" s="218"/>
      <c r="L27" s="218"/>
      <c r="M27" s="218"/>
      <c r="N27" s="217"/>
      <c r="O27" s="217"/>
      <c r="P27" s="217"/>
      <c r="Q27" s="217"/>
      <c r="R27" s="218"/>
      <c r="S27" s="218"/>
      <c r="T27" s="218"/>
      <c r="U27" s="218"/>
      <c r="V27" s="218"/>
      <c r="W27" s="218"/>
      <c r="X27" s="218"/>
      <c r="Y27" s="218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2" x14ac:dyDescent="0.2">
      <c r="A28" s="215"/>
      <c r="B28" s="216"/>
      <c r="C28" s="237" t="s">
        <v>131</v>
      </c>
      <c r="D28" s="219"/>
      <c r="E28" s="220">
        <v>175.14</v>
      </c>
      <c r="F28" s="218"/>
      <c r="G28" s="218"/>
      <c r="H28" s="218"/>
      <c r="I28" s="218"/>
      <c r="J28" s="218"/>
      <c r="K28" s="218"/>
      <c r="L28" s="218"/>
      <c r="M28" s="218"/>
      <c r="N28" s="217"/>
      <c r="O28" s="217"/>
      <c r="P28" s="217"/>
      <c r="Q28" s="217"/>
      <c r="R28" s="218"/>
      <c r="S28" s="218"/>
      <c r="T28" s="218"/>
      <c r="U28" s="218"/>
      <c r="V28" s="218"/>
      <c r="W28" s="218"/>
      <c r="X28" s="218"/>
      <c r="Y28" s="218"/>
      <c r="Z28" s="212"/>
      <c r="AA28" s="212"/>
      <c r="AB28" s="212"/>
      <c r="AC28" s="212"/>
      <c r="AD28" s="212"/>
      <c r="AE28" s="212"/>
      <c r="AF28" s="212"/>
      <c r="AG28" s="212" t="s">
        <v>111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2" x14ac:dyDescent="0.2">
      <c r="A29" s="215"/>
      <c r="B29" s="216"/>
      <c r="C29" s="237" t="s">
        <v>132</v>
      </c>
      <c r="D29" s="219"/>
      <c r="E29" s="220">
        <v>276.52800000000002</v>
      </c>
      <c r="F29" s="218"/>
      <c r="G29" s="218"/>
      <c r="H29" s="218"/>
      <c r="I29" s="218"/>
      <c r="J29" s="218"/>
      <c r="K29" s="218"/>
      <c r="L29" s="218"/>
      <c r="M29" s="218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18"/>
      <c r="Z29" s="212"/>
      <c r="AA29" s="212"/>
      <c r="AB29" s="212"/>
      <c r="AC29" s="212"/>
      <c r="AD29" s="212"/>
      <c r="AE29" s="212"/>
      <c r="AF29" s="212"/>
      <c r="AG29" s="212" t="s">
        <v>111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2" x14ac:dyDescent="0.2">
      <c r="A30" s="215"/>
      <c r="B30" s="216"/>
      <c r="C30" s="237" t="s">
        <v>133</v>
      </c>
      <c r="D30" s="219"/>
      <c r="E30" s="220">
        <v>172.66200000000001</v>
      </c>
      <c r="F30" s="218"/>
      <c r="G30" s="218"/>
      <c r="H30" s="218"/>
      <c r="I30" s="218"/>
      <c r="J30" s="218"/>
      <c r="K30" s="218"/>
      <c r="L30" s="218"/>
      <c r="M30" s="218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18"/>
      <c r="Z30" s="212"/>
      <c r="AA30" s="212"/>
      <c r="AB30" s="212"/>
      <c r="AC30" s="212"/>
      <c r="AD30" s="212"/>
      <c r="AE30" s="212"/>
      <c r="AF30" s="212"/>
      <c r="AG30" s="212" t="s">
        <v>111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5"/>
      <c r="B31" s="216"/>
      <c r="C31" s="237" t="s">
        <v>134</v>
      </c>
      <c r="D31" s="219"/>
      <c r="E31" s="220">
        <v>30</v>
      </c>
      <c r="F31" s="218"/>
      <c r="G31" s="218"/>
      <c r="H31" s="218"/>
      <c r="I31" s="218"/>
      <c r="J31" s="218"/>
      <c r="K31" s="218"/>
      <c r="L31" s="218"/>
      <c r="M31" s="218"/>
      <c r="N31" s="217"/>
      <c r="O31" s="217"/>
      <c r="P31" s="217"/>
      <c r="Q31" s="217"/>
      <c r="R31" s="218"/>
      <c r="S31" s="218"/>
      <c r="T31" s="218"/>
      <c r="U31" s="218"/>
      <c r="V31" s="218"/>
      <c r="W31" s="218"/>
      <c r="X31" s="218"/>
      <c r="Y31" s="218"/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2" x14ac:dyDescent="0.2">
      <c r="A32" s="215"/>
      <c r="B32" s="216"/>
      <c r="C32" s="237" t="s">
        <v>135</v>
      </c>
      <c r="D32" s="219"/>
      <c r="E32" s="220">
        <v>45.76</v>
      </c>
      <c r="F32" s="218"/>
      <c r="G32" s="218"/>
      <c r="H32" s="218"/>
      <c r="I32" s="218"/>
      <c r="J32" s="218"/>
      <c r="K32" s="218"/>
      <c r="L32" s="218"/>
      <c r="M32" s="218"/>
      <c r="N32" s="217"/>
      <c r="O32" s="217"/>
      <c r="P32" s="217"/>
      <c r="Q32" s="217"/>
      <c r="R32" s="218"/>
      <c r="S32" s="218"/>
      <c r="T32" s="218"/>
      <c r="U32" s="218"/>
      <c r="V32" s="218"/>
      <c r="W32" s="218"/>
      <c r="X32" s="218"/>
      <c r="Y32" s="218"/>
      <c r="Z32" s="212"/>
      <c r="AA32" s="212"/>
      <c r="AB32" s="212"/>
      <c r="AC32" s="212"/>
      <c r="AD32" s="212"/>
      <c r="AE32" s="212"/>
      <c r="AF32" s="212"/>
      <c r="AG32" s="212" t="s">
        <v>111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">
      <c r="A33" s="229">
        <v>6</v>
      </c>
      <c r="B33" s="230" t="s">
        <v>136</v>
      </c>
      <c r="C33" s="236" t="s">
        <v>137</v>
      </c>
      <c r="D33" s="231" t="s">
        <v>105</v>
      </c>
      <c r="E33" s="232">
        <v>944.03448000000003</v>
      </c>
      <c r="F33" s="233">
        <v>3.7</v>
      </c>
      <c r="G33" s="234">
        <v>3492.93</v>
      </c>
      <c r="H33" s="218">
        <v>0</v>
      </c>
      <c r="I33" s="218">
        <v>0</v>
      </c>
      <c r="J33" s="218">
        <v>3.7</v>
      </c>
      <c r="K33" s="218">
        <v>3492.9275760000005</v>
      </c>
      <c r="L33" s="218">
        <v>21</v>
      </c>
      <c r="M33" s="218">
        <v>4226.4452999999994</v>
      </c>
      <c r="N33" s="217">
        <v>0</v>
      </c>
      <c r="O33" s="217">
        <v>0</v>
      </c>
      <c r="P33" s="217">
        <v>0</v>
      </c>
      <c r="Q33" s="217">
        <v>0</v>
      </c>
      <c r="R33" s="218"/>
      <c r="S33" s="218" t="s">
        <v>106</v>
      </c>
      <c r="T33" s="218" t="s">
        <v>106</v>
      </c>
      <c r="U33" s="218">
        <v>7.0000000000000001E-3</v>
      </c>
      <c r="V33" s="218">
        <v>6.6082413600000001</v>
      </c>
      <c r="W33" s="218"/>
      <c r="X33" s="218" t="s">
        <v>108</v>
      </c>
      <c r="Y33" s="218" t="s">
        <v>109</v>
      </c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5"/>
      <c r="B34" s="216"/>
      <c r="C34" s="237" t="s">
        <v>138</v>
      </c>
      <c r="D34" s="219"/>
      <c r="E34" s="220">
        <v>832.75</v>
      </c>
      <c r="F34" s="218"/>
      <c r="G34" s="218"/>
      <c r="H34" s="218"/>
      <c r="I34" s="218"/>
      <c r="J34" s="218"/>
      <c r="K34" s="218"/>
      <c r="L34" s="218"/>
      <c r="M34" s="218"/>
      <c r="N34" s="217"/>
      <c r="O34" s="217"/>
      <c r="P34" s="217"/>
      <c r="Q34" s="217"/>
      <c r="R34" s="218"/>
      <c r="S34" s="218"/>
      <c r="T34" s="218"/>
      <c r="U34" s="218"/>
      <c r="V34" s="218"/>
      <c r="W34" s="218"/>
      <c r="X34" s="218"/>
      <c r="Y34" s="218"/>
      <c r="Z34" s="212"/>
      <c r="AA34" s="212"/>
      <c r="AB34" s="212"/>
      <c r="AC34" s="212"/>
      <c r="AD34" s="212"/>
      <c r="AE34" s="212"/>
      <c r="AF34" s="212"/>
      <c r="AG34" s="212" t="s">
        <v>111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5"/>
      <c r="B35" s="216"/>
      <c r="C35" s="237" t="s">
        <v>139</v>
      </c>
      <c r="D35" s="219"/>
      <c r="E35" s="220">
        <v>111.28448</v>
      </c>
      <c r="F35" s="218"/>
      <c r="G35" s="218"/>
      <c r="H35" s="218"/>
      <c r="I35" s="218"/>
      <c r="J35" s="218"/>
      <c r="K35" s="218"/>
      <c r="L35" s="218"/>
      <c r="M35" s="218"/>
      <c r="N35" s="217"/>
      <c r="O35" s="217"/>
      <c r="P35" s="217"/>
      <c r="Q35" s="217"/>
      <c r="R35" s="218"/>
      <c r="S35" s="218"/>
      <c r="T35" s="218"/>
      <c r="U35" s="218"/>
      <c r="V35" s="218"/>
      <c r="W35" s="218"/>
      <c r="X35" s="218"/>
      <c r="Y35" s="218"/>
      <c r="Z35" s="212"/>
      <c r="AA35" s="212"/>
      <c r="AB35" s="212"/>
      <c r="AC35" s="212"/>
      <c r="AD35" s="212"/>
      <c r="AE35" s="212"/>
      <c r="AF35" s="212"/>
      <c r="AG35" s="212" t="s">
        <v>111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229">
        <v>7</v>
      </c>
      <c r="B36" s="230" t="s">
        <v>140</v>
      </c>
      <c r="C36" s="236" t="s">
        <v>141</v>
      </c>
      <c r="D36" s="231" t="s">
        <v>142</v>
      </c>
      <c r="E36" s="232">
        <v>660</v>
      </c>
      <c r="F36" s="233">
        <v>15</v>
      </c>
      <c r="G36" s="234">
        <v>9900</v>
      </c>
      <c r="H36" s="218">
        <v>0</v>
      </c>
      <c r="I36" s="218">
        <v>0</v>
      </c>
      <c r="J36" s="218">
        <v>15</v>
      </c>
      <c r="K36" s="218">
        <v>9900</v>
      </c>
      <c r="L36" s="218">
        <v>21</v>
      </c>
      <c r="M36" s="218">
        <v>11979</v>
      </c>
      <c r="N36" s="217">
        <v>0</v>
      </c>
      <c r="O36" s="217">
        <v>0</v>
      </c>
      <c r="P36" s="217">
        <v>0</v>
      </c>
      <c r="Q36" s="217">
        <v>0</v>
      </c>
      <c r="R36" s="218"/>
      <c r="S36" s="218" t="s">
        <v>143</v>
      </c>
      <c r="T36" s="218" t="s">
        <v>107</v>
      </c>
      <c r="U36" s="218">
        <v>0</v>
      </c>
      <c r="V36" s="218">
        <v>0</v>
      </c>
      <c r="W36" s="218"/>
      <c r="X36" s="218" t="s">
        <v>108</v>
      </c>
      <c r="Y36" s="218" t="s">
        <v>109</v>
      </c>
      <c r="Z36" s="212"/>
      <c r="AA36" s="212"/>
      <c r="AB36" s="212"/>
      <c r="AC36" s="212"/>
      <c r="AD36" s="212"/>
      <c r="AE36" s="212"/>
      <c r="AF36" s="212"/>
      <c r="AG36" s="212" t="s">
        <v>110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5"/>
      <c r="B37" s="216"/>
      <c r="C37" s="237" t="s">
        <v>144</v>
      </c>
      <c r="D37" s="219"/>
      <c r="E37" s="220">
        <v>660</v>
      </c>
      <c r="F37" s="218"/>
      <c r="G37" s="218"/>
      <c r="H37" s="218"/>
      <c r="I37" s="218"/>
      <c r="J37" s="218"/>
      <c r="K37" s="218"/>
      <c r="L37" s="218"/>
      <c r="M37" s="218"/>
      <c r="N37" s="217"/>
      <c r="O37" s="217"/>
      <c r="P37" s="217"/>
      <c r="Q37" s="217"/>
      <c r="R37" s="218"/>
      <c r="S37" s="218"/>
      <c r="T37" s="218"/>
      <c r="U37" s="218"/>
      <c r="V37" s="218"/>
      <c r="W37" s="218"/>
      <c r="X37" s="218"/>
      <c r="Y37" s="218"/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3"/>
      <c r="B38" s="4"/>
      <c r="C38" s="238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v>15</v>
      </c>
      <c r="AF38">
        <v>21</v>
      </c>
      <c r="AG38" t="s">
        <v>87</v>
      </c>
    </row>
    <row r="39" spans="1:60" x14ac:dyDescent="0.2">
      <c r="C39" s="239"/>
      <c r="D39" s="10"/>
      <c r="AG39" t="s">
        <v>145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23-02-28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23-02-28 Pol'!Názvy_tisku</vt:lpstr>
      <vt:lpstr>oadresa</vt:lpstr>
      <vt:lpstr>Stavba!Objednatel</vt:lpstr>
      <vt:lpstr>Stavba!Objekt</vt:lpstr>
      <vt:lpstr>'01 23-02-28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Priprava01</cp:lastModifiedBy>
  <cp:lastPrinted>2023-03-14T06:19:57Z</cp:lastPrinted>
  <dcterms:created xsi:type="dcterms:W3CDTF">2009-04-08T07:15:50Z</dcterms:created>
  <dcterms:modified xsi:type="dcterms:W3CDTF">2023-03-14T06:25:14Z</dcterms:modified>
</cp:coreProperties>
</file>